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<sst xmlns="http://schemas.openxmlformats.org/spreadsheetml/2006/main" count="64" uniqueCount="52">
  <si>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Skutočnosť</t>
  </si>
  <si>
    <t>Schválený rozpočet</t>
  </si>
  <si>
    <t xml:space="preserve">Očakávaná skutočnosť </t>
  </si>
  <si>
    <t>Návrh rozpočtu</t>
  </si>
  <si>
    <t xml:space="preserve">Rozpočet na vedomie </t>
  </si>
  <si>
    <t>Ukazovateľ</t>
  </si>
  <si>
    <t>Rok 2023</t>
  </si>
  <si>
    <t>2024</t>
  </si>
  <si>
    <t>Rok 2025</t>
  </si>
  <si>
    <t>Rok 2026</t>
  </si>
  <si>
    <t xml:space="preserve"> </t>
  </si>
  <si>
    <t>v €</t>
  </si>
  <si>
    <t>Príjmová časť rozpočtu</t>
  </si>
  <si>
    <t>Bežné príjmy spolu</t>
  </si>
  <si>
    <t>Vlastné príjmy</t>
  </si>
  <si>
    <t>Tuzemské a bežné granty a transfery</t>
  </si>
  <si>
    <t>z toho</t>
  </si>
  <si>
    <t>Granty</t>
  </si>
  <si>
    <t>Bežný transfer od zriaďovateľa</t>
  </si>
  <si>
    <t>Bežný transfer od BSK</t>
  </si>
  <si>
    <t>Bežný transfer zo ŠR</t>
  </si>
  <si>
    <t>Príjmové operácie</t>
  </si>
  <si>
    <t>Zostatky z predch. rokov</t>
  </si>
  <si>
    <t>Iné príjmové finančné operácie</t>
  </si>
  <si>
    <t>Kapitálové príjmy spolu</t>
  </si>
  <si>
    <t>Vlastné kapitálové prostriedky</t>
  </si>
  <si>
    <t>Tuzemské a kapitálové granty a transfery</t>
  </si>
  <si>
    <t>Kapitálový transfer od zriaďovateľa</t>
  </si>
  <si>
    <t>Kapitálový transfer od BSK</t>
  </si>
  <si>
    <t>Príjmy spolu</t>
  </si>
  <si>
    <t>Výdavková časť rozpočtu</t>
  </si>
  <si>
    <t>Bežné výdavky spolu</t>
  </si>
  <si>
    <t>Mzdy a platy</t>
  </si>
  <si>
    <t>Poistné a príspevok do poisťovní</t>
  </si>
  <si>
    <t>Tovary a služby</t>
  </si>
  <si>
    <t>Cestovné</t>
  </si>
  <si>
    <t>Energie, voda, komunikácie</t>
  </si>
  <si>
    <t xml:space="preserve">Materiál </t>
  </si>
  <si>
    <t>Dopravné</t>
  </si>
  <si>
    <t>Štandardná a rutinná údržba</t>
  </si>
  <si>
    <t>Nájomné a prenájom</t>
  </si>
  <si>
    <t>Služby</t>
  </si>
  <si>
    <t>Transfery</t>
  </si>
  <si>
    <t>Ostatné výdavkové finančné operácie</t>
  </si>
  <si>
    <t>Kapitálové výdavky spolu</t>
  </si>
  <si>
    <t>Kapitálové výdavky</t>
  </si>
  <si>
    <t>Stroje, prístroje, zariadenia</t>
  </si>
  <si>
    <t>Dopravné prostriedky</t>
  </si>
  <si>
    <t>Prípravná a projektová dokumentácia</t>
  </si>
  <si>
    <t>Realizácia stavieb a ich techn. zhodnotenia</t>
  </si>
  <si>
    <t>Výdavky spolu</t>
  </si>
  <si>
    <t>Príloha č.1 k materiálu č. Z120/2023 - návrh rozpočtu AD HOC Malacky na roky 2024 – 2026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</si>
</sst>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color indexed="8"/>
      <name val="Times New Roman"/>
      <family val="2"/>
    </font>
    <font>
      <sz val="10"/>
      <name val="Arial"/>
      <family val="0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24"/>
      <color indexed="8"/>
      <name val="Times New Roman"/>
      <family val="2"/>
    </font>
    <font>
      <sz val="18"/>
      <color indexed="8"/>
      <name val="Times New Roman"/>
      <family val="2"/>
    </font>
    <font>
      <sz val="12"/>
      <color indexed="8"/>
      <name val="Times New Roman"/>
      <family val="2"/>
    </font>
    <font>
      <sz val="10"/>
      <color indexed="19"/>
      <name val="Times New Roman"/>
      <family val="2"/>
    </font>
    <font>
      <sz val="10"/>
      <color indexed="63"/>
      <name val="Times New Roman"/>
      <family val="2"/>
    </font>
    <font>
      <sz val="10"/>
      <color indexed="53"/>
      <name val="Times New Roman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53"/>
      <name val="Times New Roman"/>
      <family val="2"/>
    </font>
    <font>
      <sz val="8"/>
      <color indexed="53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40" fillId="2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1" fillId="25" borderId="0" applyNumberFormat="0" applyBorder="0" applyAlignment="0" applyProtection="0"/>
    <xf numFmtId="9" fontId="1" fillId="0" borderId="0" applyFill="0" applyBorder="0" applyAlignment="0" applyProtection="0"/>
    <xf numFmtId="0" fontId="12" fillId="25" borderId="3" applyNumberFormat="0" applyAlignment="0" applyProtection="0"/>
    <xf numFmtId="0" fontId="6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6" borderId="6" applyNumberFormat="0" applyAlignment="0" applyProtection="0"/>
    <xf numFmtId="0" fontId="48" fillId="27" borderId="6" applyNumberFormat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</cellStyleXfs>
  <cellXfs count="89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8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" fontId="17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7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6" xfId="0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>
      <alignment/>
    </xf>
    <xf numFmtId="1" fontId="17" fillId="0" borderId="10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1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19" xfId="0" applyFont="1" applyFill="1" applyBorder="1" applyAlignment="1">
      <alignment/>
    </xf>
    <xf numFmtId="0" fontId="17" fillId="0" borderId="20" xfId="0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2" fillId="0" borderId="22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" fontId="53" fillId="0" borderId="12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0" fontId="53" fillId="0" borderId="13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6" xfId="0" applyFont="1" applyFill="1" applyBorder="1" applyAlignment="1" applyProtection="1">
      <alignment horizontal="center"/>
      <protection locked="0"/>
    </xf>
    <xf numFmtId="0" fontId="52" fillId="0" borderId="13" xfId="0" applyFont="1" applyFill="1" applyBorder="1" applyAlignment="1">
      <alignment/>
    </xf>
    <xf numFmtId="1" fontId="53" fillId="0" borderId="23" xfId="0" applyNumberFormat="1" applyFont="1" applyFill="1" applyBorder="1" applyAlignment="1">
      <alignment/>
    </xf>
    <xf numFmtId="1" fontId="53" fillId="0" borderId="17" xfId="0" applyNumberFormat="1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1" fontId="52" fillId="0" borderId="14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3" fontId="16" fillId="0" borderId="8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/>
    </xf>
    <xf numFmtId="3" fontId="16" fillId="0" borderId="20" xfId="0" applyNumberFormat="1" applyFont="1" applyFill="1" applyBorder="1" applyAlignment="1">
      <alignment horizontal="center"/>
    </xf>
    <xf numFmtId="3" fontId="16" fillId="0" borderId="24" xfId="0" applyNumberFormat="1" applyFont="1" applyFill="1" applyBorder="1" applyAlignment="1">
      <alignment horizontal="center" wrapText="1"/>
    </xf>
    <xf numFmtId="3" fontId="16" fillId="0" borderId="25" xfId="0" applyNumberFormat="1" applyFont="1" applyFill="1" applyBorder="1" applyAlignment="1">
      <alignment horizontal="center"/>
    </xf>
    <xf numFmtId="3" fontId="16" fillId="0" borderId="26" xfId="0" applyNumberFormat="1" applyFont="1" applyFill="1" applyBorder="1" applyAlignment="1">
      <alignment horizontal="center"/>
    </xf>
    <xf numFmtId="3" fontId="52" fillId="0" borderId="9" xfId="0" applyNumberFormat="1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/>
    </xf>
    <xf numFmtId="3" fontId="52" fillId="0" borderId="2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3" fontId="16" fillId="0" borderId="24" xfId="0" applyNumberFormat="1" applyFont="1" applyFill="1" applyBorder="1" applyAlignment="1">
      <alignment horizontal="center" wrapText="1"/>
    </xf>
    <xf numFmtId="3" fontId="16" fillId="0" borderId="25" xfId="0" applyNumberFormat="1" applyFont="1" applyFill="1" applyBorder="1" applyAlignment="1">
      <alignment horizontal="center"/>
    </xf>
    <xf numFmtId="3" fontId="16" fillId="0" borderId="26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" fontId="17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/>
    </xf>
    <xf numFmtId="0" fontId="17" fillId="0" borderId="13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>
      <alignment/>
    </xf>
    <xf numFmtId="1" fontId="17" fillId="0" borderId="23" xfId="0" applyNumberFormat="1" applyFont="1" applyFill="1" applyBorder="1" applyAlignment="1">
      <alignment/>
    </xf>
    <xf numFmtId="1" fontId="17" fillId="0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Dobré" xfId="36"/>
    <cellStyle name="Chyba" xfId="37"/>
    <cellStyle name="Kontrolná bunka" xfId="38"/>
    <cellStyle name="Currency" xfId="39"/>
    <cellStyle name="Currency [0]" xfId="40"/>
    <cellStyle name="Nadpis" xfId="41"/>
    <cellStyle name="Nadpis 1" xfId="42"/>
    <cellStyle name="Nadpis 2" xfId="43"/>
    <cellStyle name="Nadpis 3" xfId="44"/>
    <cellStyle name="Nadpis 4" xfId="45"/>
    <cellStyle name="Neutrálna" xfId="46"/>
    <cellStyle name="Neutrálne" xfId="47"/>
    <cellStyle name="Percent" xfId="48"/>
    <cellStyle name="Poznámka" xfId="49"/>
    <cellStyle name="Poznámka pod čiarou" xfId="50"/>
    <cellStyle name="Prepojená bunka" xfId="51"/>
    <cellStyle name="Spolu" xfId="52"/>
    <cellStyle name="Stav" xfId="53"/>
    <cellStyle name="Text 1" xfId="54"/>
    <cellStyle name="Text upozornenia" xfId="55"/>
    <cellStyle name="Titul" xfId="56"/>
    <cellStyle name="Upozornenie" xfId="57"/>
    <cellStyle name="Vstup" xfId="58"/>
    <cellStyle name="Výpočet" xfId="59"/>
    <cellStyle name="Výstup" xfId="60"/>
    <cellStyle name="Vysvetľujúci text" xfId="61"/>
    <cellStyle name="Zdôraznenie" xfId="62"/>
    <cellStyle name="Zdôraznenie 1" xfId="63"/>
    <cellStyle name="Zdôraznenie 2" xfId="64"/>
    <cellStyle name="Zdôraznenie 3" xfId="65"/>
    <cellStyle name="Zlá" xfId="66"/>
    <cellStyle name="Zlé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0">
      <selection activeCell="A2" sqref="A2"/>
    </sheetView>
  </sheetViews>
  <sheetFormatPr defaultColWidth="9" defaultRowHeight="12.75"/>
  <cols>
    <col min="1" max="1" width="9" style="0" customWidth="1"/>
    <col min="2" max="2" width="34.66015625" style="0" customWidth="1"/>
    <col min="3" max="6" width="13.66015625" style="0" customWidth="1"/>
    <col min="7" max="7" width="13.66015625" style="1" customWidth="1"/>
    <col min="8" max="9" width="13.66015625" style="65" customWidth="1"/>
  </cols>
  <sheetData>
    <row r="1" spans="1:3" ht="15.75">
      <c r="A1" s="2" t="s">
        <v>51</v>
      </c>
      <c r="B1" s="3"/>
      <c r="C1" s="3"/>
    </row>
    <row r="2" spans="1:3" ht="13.5" thickBot="1">
      <c r="A2" s="4"/>
      <c r="B2" s="4"/>
      <c r="C2" s="4"/>
    </row>
    <row r="3" spans="1:9" ht="21.75">
      <c r="A3" s="5"/>
      <c r="B3" s="6"/>
      <c r="C3" s="7" t="s">
        <v>0</v>
      </c>
      <c r="D3" s="8" t="s">
        <v>0</v>
      </c>
      <c r="E3" s="56" t="s">
        <v>1</v>
      </c>
      <c r="F3" s="59" t="s">
        <v>2</v>
      </c>
      <c r="G3" s="62" t="s">
        <v>3</v>
      </c>
      <c r="H3" s="66" t="s">
        <v>4</v>
      </c>
      <c r="I3" s="66" t="s">
        <v>4</v>
      </c>
    </row>
    <row r="4" spans="1:9" ht="12.75">
      <c r="A4" s="9"/>
      <c r="B4" s="10" t="s">
        <v>5</v>
      </c>
      <c r="C4" s="11">
        <v>2021</v>
      </c>
      <c r="D4" s="11">
        <v>2022</v>
      </c>
      <c r="E4" s="57" t="s">
        <v>6</v>
      </c>
      <c r="F4" s="60" t="s">
        <v>6</v>
      </c>
      <c r="G4" s="63" t="s">
        <v>7</v>
      </c>
      <c r="H4" s="67" t="s">
        <v>8</v>
      </c>
      <c r="I4" s="67" t="s">
        <v>9</v>
      </c>
    </row>
    <row r="5" spans="1:9" ht="13.5" thickBot="1">
      <c r="A5" s="9" t="s">
        <v>10</v>
      </c>
      <c r="B5" s="12"/>
      <c r="C5" s="13" t="s">
        <v>11</v>
      </c>
      <c r="D5" s="13" t="s">
        <v>11</v>
      </c>
      <c r="E5" s="58" t="s">
        <v>11</v>
      </c>
      <c r="F5" s="61" t="s">
        <v>11</v>
      </c>
      <c r="G5" s="64" t="s">
        <v>11</v>
      </c>
      <c r="H5" s="68" t="s">
        <v>11</v>
      </c>
      <c r="I5" s="68" t="s">
        <v>11</v>
      </c>
    </row>
    <row r="6" spans="1:9" ht="13.5" thickBot="1">
      <c r="A6" s="87" t="s">
        <v>12</v>
      </c>
      <c r="B6" s="87"/>
      <c r="C6" s="88"/>
      <c r="D6" s="88"/>
      <c r="E6" s="88"/>
      <c r="F6" s="88"/>
      <c r="G6" s="88"/>
      <c r="H6" s="88"/>
      <c r="I6" s="88"/>
    </row>
    <row r="7" spans="1:9" ht="12" customHeight="1">
      <c r="A7" s="14"/>
      <c r="B7" s="15" t="s">
        <v>13</v>
      </c>
      <c r="C7" s="15">
        <f aca="true" t="shared" si="0" ref="C7:I7">C8+C9+C16+C17</f>
        <v>583678</v>
      </c>
      <c r="D7" s="14">
        <f t="shared" si="0"/>
        <v>809659</v>
      </c>
      <c r="E7" s="14">
        <f t="shared" si="0"/>
        <v>904000</v>
      </c>
      <c r="F7" s="14">
        <f t="shared" si="0"/>
        <v>963080</v>
      </c>
      <c r="G7" s="38">
        <f t="shared" si="0"/>
        <v>946000</v>
      </c>
      <c r="H7" s="69">
        <f t="shared" si="0"/>
        <v>976000</v>
      </c>
      <c r="I7" s="69">
        <f t="shared" si="0"/>
        <v>996000</v>
      </c>
    </row>
    <row r="8" spans="1:9" ht="12" customHeight="1">
      <c r="A8" s="16">
        <v>200</v>
      </c>
      <c r="B8" s="17" t="s">
        <v>14</v>
      </c>
      <c r="C8" s="16">
        <v>155953</v>
      </c>
      <c r="D8" s="16">
        <v>340719</v>
      </c>
      <c r="E8" s="16">
        <v>408000</v>
      </c>
      <c r="F8" s="16">
        <v>408000</v>
      </c>
      <c r="G8" s="39">
        <v>500000</v>
      </c>
      <c r="H8" s="70">
        <v>480000</v>
      </c>
      <c r="I8" s="70">
        <v>500000</v>
      </c>
    </row>
    <row r="9" spans="1:9" ht="12" customHeight="1">
      <c r="A9" s="16">
        <v>310</v>
      </c>
      <c r="B9" s="17" t="s">
        <v>15</v>
      </c>
      <c r="C9" s="16">
        <f>SUM(C11:C14)</f>
        <v>364218</v>
      </c>
      <c r="D9" s="16">
        <f>SUM(D11:D14)</f>
        <v>438809</v>
      </c>
      <c r="E9" s="16">
        <f>SUM(E11:E14)</f>
        <v>495000</v>
      </c>
      <c r="F9" s="16">
        <f>SUM(F11:F14)</f>
        <v>503400</v>
      </c>
      <c r="G9" s="55">
        <f>SUM(G11:G14)</f>
        <v>445000</v>
      </c>
      <c r="H9" s="71">
        <v>495000</v>
      </c>
      <c r="I9" s="71">
        <v>495000</v>
      </c>
    </row>
    <row r="10" spans="1:9" ht="9" customHeight="1">
      <c r="A10" s="16" t="s">
        <v>16</v>
      </c>
      <c r="B10" s="17"/>
      <c r="C10" s="16"/>
      <c r="D10" s="16"/>
      <c r="E10" s="16"/>
      <c r="F10" s="16"/>
      <c r="G10" s="40"/>
      <c r="H10" s="71"/>
      <c r="I10" s="71"/>
    </row>
    <row r="11" spans="1:9" ht="12" customHeight="1">
      <c r="A11" s="16">
        <v>311</v>
      </c>
      <c r="B11" s="17" t="s">
        <v>17</v>
      </c>
      <c r="C11" s="16">
        <v>0</v>
      </c>
      <c r="D11" s="16">
        <v>0</v>
      </c>
      <c r="E11" s="16">
        <v>0</v>
      </c>
      <c r="F11" s="16">
        <v>0</v>
      </c>
      <c r="G11" s="40">
        <v>0</v>
      </c>
      <c r="H11" s="71">
        <v>0</v>
      </c>
      <c r="I11" s="71">
        <v>0</v>
      </c>
    </row>
    <row r="12" spans="1:9" ht="12" customHeight="1">
      <c r="A12" s="16">
        <v>312</v>
      </c>
      <c r="B12" s="17" t="s">
        <v>18</v>
      </c>
      <c r="C12" s="19">
        <v>344609</v>
      </c>
      <c r="D12" s="19">
        <v>433500</v>
      </c>
      <c r="E12" s="19">
        <v>495000</v>
      </c>
      <c r="F12" s="19">
        <v>503400</v>
      </c>
      <c r="G12" s="41">
        <v>445000</v>
      </c>
      <c r="H12" s="72">
        <v>503400</v>
      </c>
      <c r="I12" s="72">
        <v>503400</v>
      </c>
    </row>
    <row r="13" spans="1:9" ht="12" customHeight="1">
      <c r="A13" s="16">
        <v>312</v>
      </c>
      <c r="B13" s="17" t="s">
        <v>19</v>
      </c>
      <c r="C13" s="20">
        <v>0</v>
      </c>
      <c r="D13" s="20">
        <v>0</v>
      </c>
      <c r="E13" s="20">
        <v>0</v>
      </c>
      <c r="F13" s="20">
        <v>0</v>
      </c>
      <c r="G13" s="42">
        <v>0</v>
      </c>
      <c r="H13" s="73">
        <v>0</v>
      </c>
      <c r="I13" s="73">
        <v>0</v>
      </c>
    </row>
    <row r="14" spans="1:9" ht="12" customHeight="1">
      <c r="A14" s="16">
        <v>312</v>
      </c>
      <c r="B14" s="17" t="s">
        <v>20</v>
      </c>
      <c r="C14" s="17">
        <v>19609</v>
      </c>
      <c r="D14" s="17">
        <v>5309</v>
      </c>
      <c r="E14" s="17">
        <v>0</v>
      </c>
      <c r="F14" s="17">
        <v>0</v>
      </c>
      <c r="G14" s="42">
        <v>0</v>
      </c>
      <c r="H14" s="73">
        <v>0</v>
      </c>
      <c r="I14" s="73">
        <v>0</v>
      </c>
    </row>
    <row r="15" spans="1:9" ht="11.25" customHeight="1">
      <c r="A15" s="16"/>
      <c r="B15" s="17" t="s">
        <v>21</v>
      </c>
      <c r="C15" s="16"/>
      <c r="D15" s="16"/>
      <c r="E15" s="16"/>
      <c r="F15" s="16"/>
      <c r="G15" s="40"/>
      <c r="H15" s="71"/>
      <c r="I15" s="71"/>
    </row>
    <row r="16" spans="1:9" ht="12.75" customHeight="1">
      <c r="A16" s="16">
        <v>453</v>
      </c>
      <c r="B16" s="17" t="s">
        <v>22</v>
      </c>
      <c r="C16" s="16">
        <v>63477</v>
      </c>
      <c r="D16" s="16">
        <v>30131</v>
      </c>
      <c r="E16" s="16">
        <v>0</v>
      </c>
      <c r="F16" s="16">
        <v>50680</v>
      </c>
      <c r="G16" s="40">
        <v>0</v>
      </c>
      <c r="H16" s="71">
        <v>0</v>
      </c>
      <c r="I16" s="71">
        <v>0</v>
      </c>
    </row>
    <row r="17" spans="1:9" ht="12" customHeight="1">
      <c r="A17" s="16">
        <v>456</v>
      </c>
      <c r="B17" s="17" t="s">
        <v>23</v>
      </c>
      <c r="C17" s="16">
        <v>30</v>
      </c>
      <c r="D17" s="16">
        <v>0</v>
      </c>
      <c r="E17" s="16">
        <v>1000</v>
      </c>
      <c r="F17" s="16">
        <v>1000</v>
      </c>
      <c r="G17" s="43">
        <v>1000</v>
      </c>
      <c r="H17" s="74">
        <v>1000</v>
      </c>
      <c r="I17" s="74">
        <v>1000</v>
      </c>
    </row>
    <row r="18" spans="1:9" ht="12" customHeight="1">
      <c r="A18" s="14"/>
      <c r="B18" s="15" t="s">
        <v>24</v>
      </c>
      <c r="C18" s="15">
        <v>24985</v>
      </c>
      <c r="D18" s="15">
        <f aca="true" t="shared" si="1" ref="D18:I18">D19+D20</f>
        <v>0</v>
      </c>
      <c r="E18" s="15">
        <f t="shared" si="1"/>
        <v>20000</v>
      </c>
      <c r="F18" s="15">
        <f t="shared" si="1"/>
        <v>20000</v>
      </c>
      <c r="G18" s="44">
        <f t="shared" si="1"/>
        <v>0</v>
      </c>
      <c r="H18" s="75">
        <f t="shared" si="1"/>
        <v>0</v>
      </c>
      <c r="I18" s="75">
        <f t="shared" si="1"/>
        <v>0</v>
      </c>
    </row>
    <row r="19" spans="1:9" ht="12" customHeight="1">
      <c r="A19" s="16">
        <v>200</v>
      </c>
      <c r="B19" s="17" t="s">
        <v>25</v>
      </c>
      <c r="C19" s="17">
        <v>0</v>
      </c>
      <c r="D19" s="17">
        <v>0</v>
      </c>
      <c r="E19" s="17">
        <v>0</v>
      </c>
      <c r="F19" s="17">
        <v>0</v>
      </c>
      <c r="G19" s="39">
        <v>0</v>
      </c>
      <c r="H19" s="70">
        <v>0</v>
      </c>
      <c r="I19" s="70">
        <v>0</v>
      </c>
    </row>
    <row r="20" spans="1:9" ht="12" customHeight="1">
      <c r="A20" s="16">
        <v>320</v>
      </c>
      <c r="B20" s="17" t="s">
        <v>26</v>
      </c>
      <c r="C20" s="17">
        <f>SUM(C22:C23)</f>
        <v>24985</v>
      </c>
      <c r="D20" s="17">
        <v>0</v>
      </c>
      <c r="E20" s="17">
        <f>SUM(E22:E23)</f>
        <v>20000</v>
      </c>
      <c r="F20" s="17">
        <f>SUM(F22:F23)</f>
        <v>20000</v>
      </c>
      <c r="G20" s="86">
        <f>SUM(G22:G23)</f>
        <v>0</v>
      </c>
      <c r="H20" s="71">
        <v>0</v>
      </c>
      <c r="I20" s="71">
        <v>0</v>
      </c>
    </row>
    <row r="21" spans="1:9" ht="10.5" customHeight="1">
      <c r="A21" s="16" t="s">
        <v>16</v>
      </c>
      <c r="B21" s="17"/>
      <c r="C21" s="17"/>
      <c r="D21" s="17"/>
      <c r="E21" s="17"/>
      <c r="F21" s="17"/>
      <c r="G21" s="40"/>
      <c r="H21" s="71"/>
      <c r="I21" s="71"/>
    </row>
    <row r="22" spans="1:9" ht="12" customHeight="1">
      <c r="A22" s="16">
        <v>322</v>
      </c>
      <c r="B22" s="17" t="s">
        <v>27</v>
      </c>
      <c r="C22" s="17">
        <v>24985</v>
      </c>
      <c r="D22" s="17">
        <v>0</v>
      </c>
      <c r="E22" s="17">
        <v>20000</v>
      </c>
      <c r="F22" s="17">
        <v>20000</v>
      </c>
      <c r="G22" s="40">
        <v>0</v>
      </c>
      <c r="H22" s="71">
        <v>0</v>
      </c>
      <c r="I22" s="71">
        <v>0</v>
      </c>
    </row>
    <row r="23" spans="1:9" ht="12" customHeight="1">
      <c r="A23" s="23">
        <v>322</v>
      </c>
      <c r="B23" s="24" t="s">
        <v>28</v>
      </c>
      <c r="C23" s="17">
        <v>0</v>
      </c>
      <c r="D23" s="17">
        <v>0</v>
      </c>
      <c r="E23" s="17">
        <v>0</v>
      </c>
      <c r="F23" s="17">
        <v>0</v>
      </c>
      <c r="G23" s="43">
        <v>0</v>
      </c>
      <c r="H23" s="74">
        <v>0</v>
      </c>
      <c r="I23" s="74">
        <v>0</v>
      </c>
    </row>
    <row r="24" spans="1:9" ht="12" customHeight="1">
      <c r="A24" s="25"/>
      <c r="B24" s="14" t="s">
        <v>29</v>
      </c>
      <c r="C24" s="5">
        <f aca="true" t="shared" si="2" ref="C24:I24">C7+C18</f>
        <v>608663</v>
      </c>
      <c r="D24" s="26">
        <f t="shared" si="2"/>
        <v>809659</v>
      </c>
      <c r="E24" s="26">
        <f t="shared" si="2"/>
        <v>924000</v>
      </c>
      <c r="F24" s="26">
        <f t="shared" si="2"/>
        <v>983080</v>
      </c>
      <c r="G24" s="45">
        <f t="shared" si="2"/>
        <v>946000</v>
      </c>
      <c r="H24" s="76">
        <f t="shared" si="2"/>
        <v>976000</v>
      </c>
      <c r="I24" s="76">
        <f t="shared" si="2"/>
        <v>996000</v>
      </c>
    </row>
    <row r="25" spans="1:9" ht="12.75">
      <c r="A25" s="87" t="s">
        <v>30</v>
      </c>
      <c r="B25" s="87"/>
      <c r="C25" s="27"/>
      <c r="D25" s="27"/>
      <c r="E25" s="27"/>
      <c r="F25" s="27"/>
      <c r="G25" s="46"/>
      <c r="H25" s="77"/>
      <c r="I25" s="77"/>
    </row>
    <row r="26" spans="1:9" ht="12" customHeight="1">
      <c r="A26" s="14"/>
      <c r="B26" s="14" t="s">
        <v>31</v>
      </c>
      <c r="C26" s="22">
        <f aca="true" t="shared" si="3" ref="C26:I26">C27+C28+C29+C39+C40</f>
        <v>499697</v>
      </c>
      <c r="D26" s="22">
        <f t="shared" si="3"/>
        <v>746154</v>
      </c>
      <c r="E26" s="22">
        <f t="shared" si="3"/>
        <v>904000</v>
      </c>
      <c r="F26" s="22">
        <f t="shared" si="3"/>
        <v>947780</v>
      </c>
      <c r="G26" s="47">
        <f t="shared" si="3"/>
        <v>896000</v>
      </c>
      <c r="H26" s="78">
        <f t="shared" si="3"/>
        <v>914100</v>
      </c>
      <c r="I26" s="78">
        <f t="shared" si="3"/>
        <v>934100</v>
      </c>
    </row>
    <row r="27" spans="1:9" ht="12" customHeight="1">
      <c r="A27" s="28">
        <v>610</v>
      </c>
      <c r="B27" s="18" t="s">
        <v>32</v>
      </c>
      <c r="C27" s="29">
        <v>152207</v>
      </c>
      <c r="D27" s="29">
        <v>160993</v>
      </c>
      <c r="E27" s="29">
        <v>170000</v>
      </c>
      <c r="F27" s="29">
        <v>178400</v>
      </c>
      <c r="G27" s="48">
        <v>181600</v>
      </c>
      <c r="H27" s="79">
        <v>190000</v>
      </c>
      <c r="I27" s="79">
        <v>200000</v>
      </c>
    </row>
    <row r="28" spans="1:9" ht="12" customHeight="1">
      <c r="A28" s="17">
        <v>620</v>
      </c>
      <c r="B28" s="16" t="s">
        <v>33</v>
      </c>
      <c r="C28" s="19">
        <v>63666</v>
      </c>
      <c r="D28" s="19">
        <v>64355</v>
      </c>
      <c r="E28" s="19">
        <v>73000</v>
      </c>
      <c r="F28" s="19">
        <v>73000</v>
      </c>
      <c r="G28" s="49">
        <v>76000</v>
      </c>
      <c r="H28" s="80">
        <v>81000</v>
      </c>
      <c r="I28" s="80">
        <v>86000</v>
      </c>
    </row>
    <row r="29" spans="1:9" ht="12" customHeight="1">
      <c r="A29" s="17">
        <v>630</v>
      </c>
      <c r="B29" s="16" t="s">
        <v>34</v>
      </c>
      <c r="C29" s="16">
        <f aca="true" t="shared" si="4" ref="C29:I29">SUM(C31:C37)</f>
        <v>271092</v>
      </c>
      <c r="D29" s="16">
        <f t="shared" si="4"/>
        <v>513891</v>
      </c>
      <c r="E29" s="16">
        <f t="shared" si="4"/>
        <v>651000</v>
      </c>
      <c r="F29" s="16">
        <f t="shared" si="4"/>
        <v>686380</v>
      </c>
      <c r="G29" s="40">
        <f t="shared" si="4"/>
        <v>628400</v>
      </c>
      <c r="H29" s="71">
        <f t="shared" si="4"/>
        <v>633100</v>
      </c>
      <c r="I29" s="71">
        <f t="shared" si="4"/>
        <v>638100</v>
      </c>
    </row>
    <row r="30" spans="1:9" ht="12" customHeight="1">
      <c r="A30" s="17" t="s">
        <v>16</v>
      </c>
      <c r="B30" s="16"/>
      <c r="C30" s="16"/>
      <c r="D30" s="16"/>
      <c r="E30" s="16"/>
      <c r="F30" s="16"/>
      <c r="G30" s="50"/>
      <c r="H30" s="81"/>
      <c r="I30" s="81"/>
    </row>
    <row r="31" spans="1:9" ht="12" customHeight="1">
      <c r="A31" s="31">
        <v>631</v>
      </c>
      <c r="B31" s="16" t="s">
        <v>35</v>
      </c>
      <c r="C31" s="16">
        <v>0</v>
      </c>
      <c r="D31" s="16">
        <v>12</v>
      </c>
      <c r="E31" s="16">
        <v>100</v>
      </c>
      <c r="F31" s="16">
        <v>100</v>
      </c>
      <c r="G31" s="50">
        <v>100</v>
      </c>
      <c r="H31" s="81">
        <v>100</v>
      </c>
      <c r="I31" s="81">
        <v>100</v>
      </c>
    </row>
    <row r="32" spans="1:9" ht="12" customHeight="1">
      <c r="A32" s="31">
        <v>632</v>
      </c>
      <c r="B32" s="16" t="s">
        <v>36</v>
      </c>
      <c r="C32" s="16">
        <v>80171</v>
      </c>
      <c r="D32" s="16">
        <v>276055</v>
      </c>
      <c r="E32" s="16">
        <v>400000</v>
      </c>
      <c r="F32" s="16">
        <v>400000</v>
      </c>
      <c r="G32" s="50">
        <v>300000</v>
      </c>
      <c r="H32" s="81">
        <v>300000</v>
      </c>
      <c r="I32" s="81">
        <v>300000</v>
      </c>
    </row>
    <row r="33" spans="1:9" ht="12" customHeight="1">
      <c r="A33" s="31">
        <v>633</v>
      </c>
      <c r="B33" s="16" t="s">
        <v>37</v>
      </c>
      <c r="C33" s="16">
        <v>46411</v>
      </c>
      <c r="D33" s="16">
        <v>40701</v>
      </c>
      <c r="E33" s="16">
        <v>60000</v>
      </c>
      <c r="F33" s="16">
        <v>60000</v>
      </c>
      <c r="G33" s="50">
        <v>60000</v>
      </c>
      <c r="H33" s="81">
        <v>65000</v>
      </c>
      <c r="I33" s="81">
        <v>70000</v>
      </c>
    </row>
    <row r="34" spans="1:9" ht="12" customHeight="1">
      <c r="A34" s="31">
        <v>634</v>
      </c>
      <c r="B34" s="16" t="s">
        <v>38</v>
      </c>
      <c r="C34" s="16">
        <v>903</v>
      </c>
      <c r="D34" s="16">
        <v>1965</v>
      </c>
      <c r="E34" s="16">
        <v>2900</v>
      </c>
      <c r="F34" s="16">
        <v>5900</v>
      </c>
      <c r="G34" s="50">
        <v>6300</v>
      </c>
      <c r="H34" s="81">
        <v>6000</v>
      </c>
      <c r="I34" s="81">
        <v>6000</v>
      </c>
    </row>
    <row r="35" spans="1:9" ht="12" customHeight="1">
      <c r="A35" s="31">
        <v>635</v>
      </c>
      <c r="B35" s="16" t="s">
        <v>39</v>
      </c>
      <c r="C35" s="16">
        <v>59531</v>
      </c>
      <c r="D35" s="16">
        <v>65419</v>
      </c>
      <c r="E35" s="16">
        <v>60000</v>
      </c>
      <c r="F35" s="16">
        <v>60000</v>
      </c>
      <c r="G35" s="50">
        <v>72000</v>
      </c>
      <c r="H35" s="81">
        <v>72000</v>
      </c>
      <c r="I35" s="81">
        <v>72000</v>
      </c>
    </row>
    <row r="36" spans="1:9" ht="12" customHeight="1">
      <c r="A36" s="31">
        <v>636</v>
      </c>
      <c r="B36" s="16" t="s">
        <v>40</v>
      </c>
      <c r="C36" s="16">
        <v>0</v>
      </c>
      <c r="D36" s="16">
        <v>0</v>
      </c>
      <c r="E36" s="16">
        <v>0</v>
      </c>
      <c r="F36" s="16">
        <v>0</v>
      </c>
      <c r="G36" s="50"/>
      <c r="H36" s="81"/>
      <c r="I36" s="81"/>
    </row>
    <row r="37" spans="1:9" ht="12" customHeight="1">
      <c r="A37" s="31">
        <v>637</v>
      </c>
      <c r="B37" s="16" t="s">
        <v>41</v>
      </c>
      <c r="C37" s="16">
        <v>84076</v>
      </c>
      <c r="D37" s="16">
        <v>129739</v>
      </c>
      <c r="E37" s="16">
        <v>128000</v>
      </c>
      <c r="F37" s="16">
        <v>160380</v>
      </c>
      <c r="G37" s="50">
        <v>190000</v>
      </c>
      <c r="H37" s="81">
        <v>190000</v>
      </c>
      <c r="I37" s="81">
        <v>190000</v>
      </c>
    </row>
    <row r="38" spans="1:9" ht="12" customHeight="1">
      <c r="A38" s="31"/>
      <c r="B38" s="16"/>
      <c r="C38" s="16"/>
      <c r="D38" s="16"/>
      <c r="E38" s="16"/>
      <c r="F38" s="16"/>
      <c r="G38" s="50"/>
      <c r="H38" s="81"/>
      <c r="I38" s="81"/>
    </row>
    <row r="39" spans="1:9" ht="12" customHeight="1">
      <c r="A39" s="31">
        <v>640</v>
      </c>
      <c r="B39" s="16" t="s">
        <v>42</v>
      </c>
      <c r="C39" s="16">
        <v>12676</v>
      </c>
      <c r="D39" s="16">
        <v>6915</v>
      </c>
      <c r="E39" s="16">
        <v>9000</v>
      </c>
      <c r="F39" s="16">
        <v>9000</v>
      </c>
      <c r="G39" s="50">
        <v>9000</v>
      </c>
      <c r="H39" s="81">
        <v>9000</v>
      </c>
      <c r="I39" s="81">
        <v>9000</v>
      </c>
    </row>
    <row r="40" spans="1:9" ht="12" customHeight="1">
      <c r="A40" s="32">
        <v>819</v>
      </c>
      <c r="B40" s="33" t="s">
        <v>43</v>
      </c>
      <c r="C40" s="33">
        <v>56</v>
      </c>
      <c r="D40" s="33">
        <v>0</v>
      </c>
      <c r="E40" s="33">
        <v>1000</v>
      </c>
      <c r="F40" s="33">
        <v>1000</v>
      </c>
      <c r="G40" s="51">
        <v>1000</v>
      </c>
      <c r="H40" s="82">
        <v>1000</v>
      </c>
      <c r="I40" s="82">
        <v>1000</v>
      </c>
    </row>
    <row r="41" spans="1:9" ht="12" customHeight="1">
      <c r="A41" s="31"/>
      <c r="B41" s="16"/>
      <c r="C41" s="16"/>
      <c r="D41" s="16"/>
      <c r="E41" s="16"/>
      <c r="F41" s="16"/>
      <c r="G41" s="40"/>
      <c r="H41" s="71"/>
      <c r="I41" s="71"/>
    </row>
    <row r="42" spans="1:9" ht="12" customHeight="1">
      <c r="A42" s="34"/>
      <c r="B42" s="21"/>
      <c r="C42" s="21"/>
      <c r="D42" s="21"/>
      <c r="E42" s="21"/>
      <c r="F42" s="21"/>
      <c r="G42" s="43"/>
      <c r="H42" s="74"/>
      <c r="I42" s="74"/>
    </row>
    <row r="43" spans="1:9" ht="12" customHeight="1">
      <c r="A43" s="21"/>
      <c r="B43" s="22" t="s">
        <v>44</v>
      </c>
      <c r="C43" s="22">
        <v>59227</v>
      </c>
      <c r="D43" s="22">
        <f aca="true" t="shared" si="5" ref="D43:I43">D44</f>
        <v>12825</v>
      </c>
      <c r="E43" s="22">
        <f t="shared" si="5"/>
        <v>20000</v>
      </c>
      <c r="F43" s="22">
        <f t="shared" si="5"/>
        <v>35300</v>
      </c>
      <c r="G43" s="52">
        <f t="shared" si="5"/>
        <v>50000</v>
      </c>
      <c r="H43" s="83">
        <f t="shared" si="5"/>
        <v>61900</v>
      </c>
      <c r="I43" s="83">
        <f t="shared" si="5"/>
        <v>61900</v>
      </c>
    </row>
    <row r="44" spans="1:9" ht="12" customHeight="1">
      <c r="A44" s="16">
        <v>700</v>
      </c>
      <c r="B44" s="16" t="s">
        <v>45</v>
      </c>
      <c r="C44" s="16">
        <f aca="true" t="shared" si="6" ref="C44:I44">SUM(C46:C49)</f>
        <v>59227</v>
      </c>
      <c r="D44" s="16">
        <f t="shared" si="6"/>
        <v>12825</v>
      </c>
      <c r="E44" s="16">
        <f t="shared" si="6"/>
        <v>20000</v>
      </c>
      <c r="F44" s="16">
        <f t="shared" si="6"/>
        <v>35300</v>
      </c>
      <c r="G44" s="55">
        <f t="shared" si="6"/>
        <v>50000</v>
      </c>
      <c r="H44" s="71">
        <f t="shared" si="6"/>
        <v>61900</v>
      </c>
      <c r="I44" s="71">
        <f t="shared" si="6"/>
        <v>61900</v>
      </c>
    </row>
    <row r="45" spans="1:9" ht="12" customHeight="1">
      <c r="A45" s="16" t="s">
        <v>16</v>
      </c>
      <c r="B45" s="16"/>
      <c r="C45" s="30"/>
      <c r="D45" s="30"/>
      <c r="E45" s="30"/>
      <c r="F45" s="30"/>
      <c r="G45" s="50"/>
      <c r="H45" s="81"/>
      <c r="I45" s="81"/>
    </row>
    <row r="46" spans="1:9" ht="12" customHeight="1">
      <c r="A46" s="16">
        <v>713</v>
      </c>
      <c r="B46" s="16" t="s">
        <v>46</v>
      </c>
      <c r="C46" s="30">
        <v>27508</v>
      </c>
      <c r="D46" s="30">
        <v>10255</v>
      </c>
      <c r="E46" s="30">
        <v>20000</v>
      </c>
      <c r="F46" s="30">
        <v>25000</v>
      </c>
      <c r="G46" s="50">
        <v>0</v>
      </c>
      <c r="H46" s="81">
        <v>0</v>
      </c>
      <c r="I46" s="81">
        <v>0</v>
      </c>
    </row>
    <row r="47" spans="1:9" ht="12" customHeight="1">
      <c r="A47" s="16">
        <v>714</v>
      </c>
      <c r="B47" s="16" t="s">
        <v>47</v>
      </c>
      <c r="C47" s="30">
        <v>19985</v>
      </c>
      <c r="D47" s="30">
        <v>0</v>
      </c>
      <c r="E47" s="30">
        <v>0</v>
      </c>
      <c r="F47" s="30">
        <v>0</v>
      </c>
      <c r="G47" s="50">
        <v>0</v>
      </c>
      <c r="H47" s="81"/>
      <c r="I47" s="81"/>
    </row>
    <row r="48" spans="1:9" ht="12" customHeight="1">
      <c r="A48" s="16">
        <v>716</v>
      </c>
      <c r="B48" s="16" t="s">
        <v>48</v>
      </c>
      <c r="C48" s="30">
        <v>0</v>
      </c>
      <c r="D48" s="30">
        <v>0</v>
      </c>
      <c r="E48" s="30">
        <v>0</v>
      </c>
      <c r="F48" s="30">
        <v>10000</v>
      </c>
      <c r="G48" s="50">
        <v>5000</v>
      </c>
      <c r="H48" s="81">
        <v>10000</v>
      </c>
      <c r="I48" s="81">
        <v>10000</v>
      </c>
    </row>
    <row r="49" spans="1:9" ht="12" customHeight="1">
      <c r="A49" s="21">
        <v>717</v>
      </c>
      <c r="B49" s="21" t="s">
        <v>49</v>
      </c>
      <c r="C49" s="35">
        <v>11734</v>
      </c>
      <c r="D49" s="35">
        <v>2570</v>
      </c>
      <c r="E49" s="35">
        <v>0</v>
      </c>
      <c r="F49" s="35">
        <v>300</v>
      </c>
      <c r="G49" s="53">
        <v>45000</v>
      </c>
      <c r="H49" s="84">
        <v>51900</v>
      </c>
      <c r="I49" s="84">
        <v>51900</v>
      </c>
    </row>
    <row r="50" spans="1:9" ht="12" customHeight="1">
      <c r="A50" s="25"/>
      <c r="B50" s="14" t="s">
        <v>50</v>
      </c>
      <c r="C50" s="14">
        <f aca="true" t="shared" si="7" ref="C50:I50">C26+C43</f>
        <v>558924</v>
      </c>
      <c r="D50" s="36">
        <f t="shared" si="7"/>
        <v>758979</v>
      </c>
      <c r="E50" s="36">
        <f t="shared" si="7"/>
        <v>924000</v>
      </c>
      <c r="F50" s="36">
        <f t="shared" si="7"/>
        <v>983080</v>
      </c>
      <c r="G50" s="54">
        <f t="shared" si="7"/>
        <v>946000</v>
      </c>
      <c r="H50" s="85">
        <f t="shared" si="7"/>
        <v>976000</v>
      </c>
      <c r="I50" s="85">
        <f t="shared" si="7"/>
        <v>996000</v>
      </c>
    </row>
    <row r="52" ht="12.75">
      <c r="B52" s="37"/>
    </row>
    <row r="53" ht="12.75">
      <c r="B53" s="37"/>
    </row>
  </sheetData>
  <sheetProtection selectLockedCells="1" selectUnlockedCells="1"/>
  <mergeCells count="3">
    <mergeCell ref="A6:B6"/>
    <mergeCell ref="C6:I6"/>
    <mergeCell ref="A25:B25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2023-11-30T10:18:06Z</cp:lastPrinted>
  <dcterms:modified xsi:type="dcterms:W3CDTF">2023-11-30T10:26:46Z</dcterms:modified>
  <cp:category/>
  <cp:version/>
  <cp:contentType/>
  <cp:contentStatus/>
</cp:coreProperties>
</file>